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63" i="1" l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L18" i="1" s="1"/>
  <c r="J16" i="1"/>
  <c r="K16" i="1" s="1"/>
  <c r="L16" i="1" s="1"/>
  <c r="J15" i="1"/>
  <c r="K15" i="1" s="1"/>
  <c r="L15" i="1" s="1"/>
  <c r="J14" i="1"/>
  <c r="K14" i="1" s="1"/>
  <c r="L14" i="1" s="1"/>
  <c r="J12" i="1"/>
  <c r="K12" i="1" s="1"/>
  <c r="L12" i="1" s="1"/>
  <c r="J11" i="1"/>
  <c r="K11" i="1" s="1"/>
  <c r="L11" i="1" s="1"/>
  <c r="J10" i="1"/>
  <c r="K10" i="1" s="1"/>
  <c r="L10" i="1" s="1"/>
  <c r="K9" i="1"/>
  <c r="L9" i="1" s="1"/>
  <c r="J8" i="1"/>
  <c r="K8" i="1" s="1"/>
  <c r="L8" i="1" s="1"/>
  <c r="J7" i="1"/>
  <c r="K7" i="1" s="1"/>
  <c r="L7" i="1" s="1"/>
  <c r="J6" i="1"/>
  <c r="K6" i="1" s="1"/>
  <c r="L6" i="1" s="1"/>
  <c r="N6" i="1" l="1"/>
  <c r="N7" i="1"/>
  <c r="N8" i="1"/>
  <c r="N9" i="1"/>
  <c r="N10" i="1"/>
  <c r="N11" i="1"/>
  <c r="N12" i="1"/>
  <c r="N14" i="1"/>
  <c r="N15" i="1"/>
  <c r="N16" i="1"/>
  <c r="N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</calcChain>
</file>

<file path=xl/sharedStrings.xml><?xml version="1.0" encoding="utf-8"?>
<sst xmlns="http://schemas.openxmlformats.org/spreadsheetml/2006/main" count="182" uniqueCount="109">
  <si>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</si>
  <si>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</si>
  <si>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</si>
  <si>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</si>
  <si>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</si>
  <si>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</si>
  <si>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</si>
  <si>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</si>
  <si>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</si>
  <si>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</si>
  <si>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</si>
  <si>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Gratificación  de 
Fin de Año (Aguinaldo)</t>
  </si>
  <si>
    <t>COMPENSACIONES</t>
  </si>
  <si>
    <t>Suma Total de 
Remuneraciones</t>
  </si>
  <si>
    <t>ADMINISTRATIVO</t>
  </si>
  <si>
    <t>Gutiérrez Rodríguez Leticia Cedilanid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</si>
  <si>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</si>
  <si>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</si>
  <si>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</si>
  <si>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</si>
  <si>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</si>
  <si>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Nuño Dueñas María Teresa</t>
  </si>
  <si>
    <t>Auxiliar Administrativo</t>
  </si>
  <si>
    <t>Castro Andalón Luis Felipe</t>
  </si>
  <si>
    <t>Jefe Administrativo</t>
  </si>
  <si>
    <t>Ríos Lara José Roberto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</si>
  <si>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</si>
  <si>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</si>
  <si>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</si>
  <si>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</si>
  <si>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</si>
  <si>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</si>
  <si>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Cosio Ortiz Esteban Alejandro</t>
  </si>
  <si>
    <t>Proyectos</t>
  </si>
  <si>
    <t>COMERCIAL</t>
  </si>
  <si>
    <t>Ambriz Medina Erick Gibran</t>
  </si>
  <si>
    <t>Díaz Cárdenas Mayra Lizette</t>
  </si>
  <si>
    <t>Encargada de Area Comercial</t>
  </si>
  <si>
    <t>Pérez Figueroa Mario Alberto</t>
  </si>
  <si>
    <t>Plascencia Salazar Marcos Antonio</t>
  </si>
  <si>
    <t>Luquin Castañeda Eder Ramón</t>
  </si>
  <si>
    <t>Encargado de Cultra del agua y Cmunicacion Social</t>
  </si>
  <si>
    <t>Trigueros Lambaren Jack Robert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</si>
  <si>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</si>
  <si>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</si>
  <si>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</si>
  <si>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</si>
  <si>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</si>
  <si>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</si>
  <si>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</si>
  <si>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</si>
  <si>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>Curiel Ramírez Lázaro</t>
  </si>
  <si>
    <t>Operador de Valvulas</t>
  </si>
  <si>
    <t>Figueroa Aldaco Héctor</t>
  </si>
  <si>
    <t>Hernández Gómez Casimiro</t>
  </si>
  <si>
    <t>Encargado de Cloración</t>
  </si>
  <si>
    <t>Luquin Colima Salvador</t>
  </si>
  <si>
    <t>Sindicalizado</t>
  </si>
  <si>
    <t>González Castillo Juan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</si>
  <si>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</si>
  <si>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</si>
  <si>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</si>
  <si>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</si>
  <si>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</si>
  <si>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Ruelas Suistaita Rodolfo</t>
  </si>
  <si>
    <t>Encargado de P.T.A.R la Coronilla y Texcalame</t>
  </si>
  <si>
    <t>Salazar Luquin Juan Manuel</t>
  </si>
  <si>
    <t>García Flores Manuel</t>
  </si>
  <si>
    <t>García Acosta José Rodolfo</t>
  </si>
  <si>
    <t>Operador de Mini Cargador</t>
  </si>
  <si>
    <t>Coronel Hernández Pavel</t>
  </si>
  <si>
    <t>Bacheo</t>
  </si>
  <si>
    <t>Flores Morales Leonides</t>
  </si>
  <si>
    <t>López Ruelas Sergio</t>
  </si>
  <si>
    <t>Salazar Ramírez José Adrián</t>
  </si>
  <si>
    <t>Toro Guillen Luis Alberto</t>
  </si>
  <si>
    <t>Ramos Rubio Miguel Rafael</t>
  </si>
  <si>
    <t>Reyes Toro Zepeda</t>
  </si>
  <si>
    <t>Santiago León Luis Omar</t>
  </si>
  <si>
    <t>Operador de Vactor</t>
  </si>
  <si>
    <t>Lopez Quijas Luis Jaime</t>
  </si>
  <si>
    <t>Castro Olvera Jorge Heliodoro</t>
  </si>
  <si>
    <t>Rodriguez Arreola Jesus Antonio</t>
  </si>
  <si>
    <t>Ruiz Lomeli Edgar Santiago</t>
  </si>
  <si>
    <t>SANEAMIENTO</t>
  </si>
  <si>
    <t>Colima López Noé Salvador</t>
  </si>
  <si>
    <t>Olivares Rivas Octavio</t>
  </si>
  <si>
    <t>Fausto Ramírez Teodoro</t>
  </si>
  <si>
    <t>Aguirre Quiñones Víctor Manuel</t>
  </si>
  <si>
    <t>López Virgen Jesús Sebastián</t>
  </si>
  <si>
    <t>Zarate Navarro José Martin</t>
  </si>
  <si>
    <t>Hernández García Víctor Manuel</t>
  </si>
  <si>
    <t>Balbaneda Santiago Rafael</t>
  </si>
  <si>
    <t>Responsable de P.T.A.R.</t>
  </si>
  <si>
    <t>Jefe Operativo</t>
  </si>
  <si>
    <t>Albañil/Fontanero "Alcantarillado"</t>
  </si>
  <si>
    <t xml:space="preserve"> Abañil/Fontaneron "Agua Potable"</t>
  </si>
  <si>
    <t>Albañil/Fontanero "Agua Potable"</t>
  </si>
  <si>
    <t>Albanil/Fontanero "Agua Potable"</t>
  </si>
  <si>
    <t xml:space="preserve"> Almacen</t>
  </si>
  <si>
    <t>Auxiliar Administrativo P.T.A.R</t>
  </si>
  <si>
    <t>Auxiliar Operativo P.T.A.R</t>
  </si>
  <si>
    <t>Lecturista</t>
  </si>
  <si>
    <t>Auxiliar Administrativo "Comunidad"</t>
  </si>
  <si>
    <t>Cartera Vencida</t>
  </si>
  <si>
    <t>Padron de Usuarios</t>
  </si>
  <si>
    <t>Afanadora</t>
  </si>
  <si>
    <t>PLANTILLA PERSONAL SISTEMA DE AGUA POTABLE, ALCANTARILLADO Y SANEAMIENTO DEL MUNICIPIO DE AMECA, JALISCO 
ADMINISTRACION 2018 - 2021</t>
  </si>
  <si>
    <t>Tavarez Zepeda Gilberto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</si>
</sst>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4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vertical="center"/>
    </xf>
    <xf numFmtId="44" fontId="3" fillId="3" borderId="4" xfId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14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44" fontId="3" fillId="3" borderId="6" xfId="1" applyFont="1" applyFill="1" applyBorder="1" applyAlignment="1">
      <alignment vertical="center"/>
    </xf>
    <xf numFmtId="44" fontId="3" fillId="3" borderId="8" xfId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14" fontId="3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44" fontId="3" fillId="3" borderId="10" xfId="1" applyFont="1" applyFill="1" applyBorder="1" applyAlignment="1">
      <alignment vertical="center"/>
    </xf>
    <xf numFmtId="44" fontId="3" fillId="3" borderId="12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9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textRotation="90"/>
    </xf>
    <xf numFmtId="0" fontId="5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4" fontId="3" fillId="4" borderId="6" xfId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textRotation="90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4" fontId="2" fillId="2" borderId="14" xfId="1" applyFont="1" applyFill="1" applyBorder="1" applyAlignment="1">
      <alignment horizontal="center" vertical="center"/>
    </xf>
    <xf numFmtId="44" fontId="2" fillId="2" borderId="14" xfId="1" applyFont="1" applyFill="1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44" fontId="3" fillId="0" borderId="0" xfId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5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B2" zoomScaleNormal="100" workbookViewId="0">
      <selection activeCell="B2" sqref="B2:M3"/>
    </sheetView>
  </sheetViews>
  <sheetFormatPr baseColWidth="10" defaultRowHeight="25.5" customHeight="1" x14ac:dyDescent="0.25"/>
  <cols>
    <col min="1" max="1" width="13.7109375" style="42" customWidth="1"/>
    <col min="2" max="2" width="30" style="1" bestFit="1" customWidth="1"/>
    <col min="3" max="3" width="29.140625" style="1" bestFit="1" customWidth="1"/>
    <col min="4" max="4" width="15.7109375" style="1" bestFit="1" customWidth="1"/>
    <col min="5" max="5" width="10.28515625" style="43" bestFit="1" customWidth="1"/>
    <col min="6" max="6" width="19.140625" style="1" bestFit="1" customWidth="1"/>
    <col min="7" max="7" width="14.5703125" style="44" customWidth="1"/>
    <col min="8" max="8" width="18.140625" style="44" customWidth="1"/>
    <col min="9" max="10" width="11" style="44" customWidth="1"/>
    <col min="11" max="11" width="12" style="44" customWidth="1"/>
    <col min="12" max="12" width="18.7109375" style="44" bestFit="1" customWidth="1"/>
    <col min="13" max="13" width="17" style="44" customWidth="1"/>
    <col min="14" max="14" width="14" style="44" bestFit="1" customWidth="1"/>
    <col min="15" max="16384" width="11.42578125" style="1"/>
  </cols>
  <sheetData>
    <row r="1" spans="1:14" ht="6" customHeight="1" x14ac:dyDescent="0.25"/>
    <row r="2" spans="1:14" ht="25.5" customHeight="1" x14ac:dyDescent="0.25">
      <c r="A2" s="52"/>
      <c r="B2" s="51" t="s">
        <v>107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3"/>
    </row>
    <row r="3" spans="1:14" ht="25.5" customHeight="1" x14ac:dyDescent="0.25">
      <c r="A3" s="5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3"/>
    </row>
    <row r="4" spans="1:14" ht="6.75" customHeight="1" thickBot="1" x14ac:dyDescent="0.3"/>
    <row r="5" spans="1:14" ht="26.25" thickBot="1" x14ac:dyDescent="0.3">
      <c r="A5" s="46" t="s">
        <v>0</v>
      </c>
      <c r="B5" s="47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48" t="s">
        <v>6</v>
      </c>
      <c r="H5" s="48" t="s">
        <v>7</v>
      </c>
      <c r="I5" s="48" t="s">
        <v>8</v>
      </c>
      <c r="J5" s="48" t="s">
        <v>9</v>
      </c>
      <c r="K5" s="48" t="s">
        <v>10</v>
      </c>
      <c r="L5" s="49" t="s">
        <v>11</v>
      </c>
      <c r="M5" s="48" t="s">
        <v>12</v>
      </c>
      <c r="N5" s="50" t="s">
        <v>13</v>
      </c>
    </row>
    <row r="6" spans="1:14" ht="25.5" customHeight="1" x14ac:dyDescent="0.25">
      <c r="A6" s="54" t="s">
        <v>14</v>
      </c>
      <c r="B6" s="2" t="s">
        <v>15</v>
      </c>
      <c r="C6" s="3" t="s">
        <v>106</v>
      </c>
      <c r="D6" s="4">
        <v>39787</v>
      </c>
      <c r="E6" s="5">
        <v>2</v>
      </c>
      <c r="F6" s="2" t="s">
        <v>16</v>
      </c>
      <c r="G6" s="6">
        <v>252.75</v>
      </c>
      <c r="H6" s="6">
        <v>3791.25</v>
      </c>
      <c r="I6" s="6">
        <v>3500</v>
      </c>
      <c r="J6" s="6">
        <f>H6*2</f>
        <v>7582.5</v>
      </c>
      <c r="K6" s="6">
        <f>J6*12</f>
        <v>90990</v>
      </c>
      <c r="L6" s="6">
        <f>K6/365*60</f>
        <v>14957.260273972603</v>
      </c>
      <c r="M6" s="6">
        <v>0</v>
      </c>
      <c r="N6" s="7">
        <f t="shared" ref="N6:N12" si="0">+K6+L6+M6</f>
        <v>105947.2602739726</v>
      </c>
    </row>
    <row r="7" spans="1:14" ht="25.5" customHeight="1" x14ac:dyDescent="0.25">
      <c r="A7" s="55"/>
      <c r="B7" s="8" t="s">
        <v>17</v>
      </c>
      <c r="C7" s="9" t="s">
        <v>18</v>
      </c>
      <c r="D7" s="10">
        <v>40889</v>
      </c>
      <c r="E7" s="11">
        <v>1</v>
      </c>
      <c r="F7" s="12" t="s">
        <v>16</v>
      </c>
      <c r="G7" s="13">
        <v>437.59</v>
      </c>
      <c r="H7" s="13">
        <v>6563.85</v>
      </c>
      <c r="I7" s="13">
        <v>5800</v>
      </c>
      <c r="J7" s="13">
        <f>H7*2</f>
        <v>13127.7</v>
      </c>
      <c r="K7" s="13">
        <f t="shared" ref="K7:K27" si="1">J7*12</f>
        <v>157532.40000000002</v>
      </c>
      <c r="L7" s="13">
        <f t="shared" ref="L7:L63" si="2">K7/365*60</f>
        <v>25895.736986301374</v>
      </c>
      <c r="M7" s="13">
        <v>0</v>
      </c>
      <c r="N7" s="14">
        <f t="shared" si="0"/>
        <v>183428.1369863014</v>
      </c>
    </row>
    <row r="8" spans="1:14" ht="25.5" customHeight="1" x14ac:dyDescent="0.25">
      <c r="A8" s="55"/>
      <c r="B8" s="8" t="s">
        <v>19</v>
      </c>
      <c r="C8" s="9" t="s">
        <v>20</v>
      </c>
      <c r="D8" s="10">
        <v>41259</v>
      </c>
      <c r="E8" s="11">
        <v>1</v>
      </c>
      <c r="F8" s="12" t="s">
        <v>16</v>
      </c>
      <c r="G8" s="13">
        <v>454.54</v>
      </c>
      <c r="H8" s="13">
        <v>6818.1</v>
      </c>
      <c r="I8" s="13">
        <v>6000</v>
      </c>
      <c r="J8" s="13">
        <f>H8*2</f>
        <v>13636.2</v>
      </c>
      <c r="K8" s="13">
        <f t="shared" si="1"/>
        <v>163634.40000000002</v>
      </c>
      <c r="L8" s="13">
        <f t="shared" si="2"/>
        <v>26898.805479452058</v>
      </c>
      <c r="M8" s="13">
        <v>0</v>
      </c>
      <c r="N8" s="14">
        <f t="shared" si="0"/>
        <v>190533.2054794521</v>
      </c>
    </row>
    <row r="9" spans="1:14" ht="25.5" customHeight="1" x14ac:dyDescent="0.25">
      <c r="A9" s="55"/>
      <c r="B9" s="8" t="s">
        <v>21</v>
      </c>
      <c r="C9" s="15" t="s">
        <v>22</v>
      </c>
      <c r="D9" s="10">
        <v>42293</v>
      </c>
      <c r="E9" s="11">
        <v>1</v>
      </c>
      <c r="F9" s="12" t="s">
        <v>16</v>
      </c>
      <c r="G9" s="13">
        <v>330.21</v>
      </c>
      <c r="H9" s="13">
        <v>4953.1499999999996</v>
      </c>
      <c r="I9" s="13">
        <v>4500</v>
      </c>
      <c r="J9" s="13">
        <f>H9*2</f>
        <v>9906.2999999999993</v>
      </c>
      <c r="K9" s="13">
        <f t="shared" si="1"/>
        <v>118875.59999999999</v>
      </c>
      <c r="L9" s="13">
        <f t="shared" si="2"/>
        <v>19541.194520547946</v>
      </c>
      <c r="M9" s="13">
        <v>0</v>
      </c>
      <c r="N9" s="14">
        <f t="shared" si="0"/>
        <v>138416.79452054793</v>
      </c>
    </row>
    <row r="10" spans="1:14" ht="25.5" customHeight="1" x14ac:dyDescent="0.25">
      <c r="A10" s="55"/>
      <c r="B10" s="8" t="s">
        <v>23</v>
      </c>
      <c r="C10" s="15" t="s">
        <v>24</v>
      </c>
      <c r="D10" s="10">
        <v>43389</v>
      </c>
      <c r="E10" s="11">
        <v>1</v>
      </c>
      <c r="F10" s="12" t="s">
        <v>16</v>
      </c>
      <c r="G10" s="13">
        <v>719.02</v>
      </c>
      <c r="H10" s="13">
        <v>10785.3</v>
      </c>
      <c r="I10" s="13">
        <v>9119.7999999999993</v>
      </c>
      <c r="J10" s="13">
        <f t="shared" ref="J9:J12" si="3">H10*2</f>
        <v>21570.6</v>
      </c>
      <c r="K10" s="13">
        <f t="shared" si="1"/>
        <v>258847.19999999998</v>
      </c>
      <c r="L10" s="13">
        <f t="shared" si="2"/>
        <v>42550.224657534243</v>
      </c>
      <c r="M10" s="13">
        <v>0</v>
      </c>
      <c r="N10" s="14">
        <f t="shared" si="0"/>
        <v>301397.42465753423</v>
      </c>
    </row>
    <row r="11" spans="1:14" ht="25.5" customHeight="1" x14ac:dyDescent="0.25">
      <c r="A11" s="55"/>
      <c r="B11" s="8" t="s">
        <v>25</v>
      </c>
      <c r="C11" s="15" t="s">
        <v>94</v>
      </c>
      <c r="D11" s="10">
        <v>43389</v>
      </c>
      <c r="E11" s="11">
        <v>1</v>
      </c>
      <c r="F11" s="12" t="s">
        <v>16</v>
      </c>
      <c r="G11" s="13">
        <v>437.59</v>
      </c>
      <c r="H11" s="13">
        <v>6563.85</v>
      </c>
      <c r="I11" s="13">
        <v>5800</v>
      </c>
      <c r="J11" s="13">
        <f t="shared" si="3"/>
        <v>13127.7</v>
      </c>
      <c r="K11" s="13">
        <f t="shared" si="1"/>
        <v>157532.40000000002</v>
      </c>
      <c r="L11" s="13">
        <f t="shared" si="2"/>
        <v>25895.736986301374</v>
      </c>
      <c r="M11" s="13">
        <v>0</v>
      </c>
      <c r="N11" s="14">
        <f t="shared" si="0"/>
        <v>183428.1369863014</v>
      </c>
    </row>
    <row r="12" spans="1:14" ht="25.5" customHeight="1" thickBot="1" x14ac:dyDescent="0.3">
      <c r="A12" s="56"/>
      <c r="B12" s="16" t="s">
        <v>26</v>
      </c>
      <c r="C12" s="17" t="s">
        <v>106</v>
      </c>
      <c r="D12" s="18">
        <v>43586</v>
      </c>
      <c r="E12" s="19">
        <v>2</v>
      </c>
      <c r="F12" s="20" t="s">
        <v>16</v>
      </c>
      <c r="G12" s="21">
        <v>128.1</v>
      </c>
      <c r="H12" s="21">
        <v>1921.5</v>
      </c>
      <c r="I12" s="21">
        <v>2000</v>
      </c>
      <c r="J12" s="21">
        <f t="shared" si="3"/>
        <v>3843</v>
      </c>
      <c r="K12" s="21">
        <f t="shared" si="1"/>
        <v>46116</v>
      </c>
      <c r="L12" s="21">
        <f t="shared" si="2"/>
        <v>7580.7123287671229</v>
      </c>
      <c r="M12" s="21">
        <v>0</v>
      </c>
      <c r="N12" s="22">
        <f t="shared" si="0"/>
        <v>53696.71232876712</v>
      </c>
    </row>
    <row r="13" spans="1:14" ht="13.5" thickBot="1" x14ac:dyDescent="0.3">
      <c r="A13" s="23"/>
      <c r="B13" s="24"/>
      <c r="C13" s="25"/>
      <c r="D13" s="25"/>
      <c r="E13" s="26"/>
      <c r="F13" s="24"/>
      <c r="G13" s="27"/>
      <c r="H13" s="27"/>
      <c r="I13" s="27"/>
      <c r="J13" s="27"/>
      <c r="K13" s="27"/>
      <c r="L13" s="27"/>
      <c r="M13" s="27"/>
      <c r="N13" s="27"/>
    </row>
    <row r="14" spans="1:14" ht="25.5" customHeight="1" x14ac:dyDescent="0.25">
      <c r="A14" s="54" t="s">
        <v>27</v>
      </c>
      <c r="B14" s="2" t="s">
        <v>28</v>
      </c>
      <c r="C14" s="28" t="s">
        <v>29</v>
      </c>
      <c r="D14" s="4">
        <v>40645</v>
      </c>
      <c r="E14" s="5">
        <v>1</v>
      </c>
      <c r="F14" s="2" t="s">
        <v>16</v>
      </c>
      <c r="G14" s="6">
        <v>454.54</v>
      </c>
      <c r="H14" s="6">
        <v>6818.1</v>
      </c>
      <c r="I14" s="6">
        <v>6000</v>
      </c>
      <c r="J14" s="6">
        <f>H14*2</f>
        <v>13636.2</v>
      </c>
      <c r="K14" s="6">
        <f t="shared" si="1"/>
        <v>163634.40000000002</v>
      </c>
      <c r="L14" s="6">
        <f t="shared" si="2"/>
        <v>26898.805479452058</v>
      </c>
      <c r="M14" s="6">
        <v>0</v>
      </c>
      <c r="N14" s="7">
        <f>+K14+L14+M14</f>
        <v>190533.2054794521</v>
      </c>
    </row>
    <row r="15" spans="1:14" ht="25.5" customHeight="1" x14ac:dyDescent="0.25">
      <c r="A15" s="55"/>
      <c r="B15" s="8" t="s">
        <v>30</v>
      </c>
      <c r="C15" s="15" t="s">
        <v>31</v>
      </c>
      <c r="D15" s="10">
        <v>43389</v>
      </c>
      <c r="E15" s="11">
        <v>1</v>
      </c>
      <c r="F15" s="8" t="s">
        <v>16</v>
      </c>
      <c r="G15" s="13">
        <v>1036.32</v>
      </c>
      <c r="H15" s="13">
        <v>15544.8</v>
      </c>
      <c r="I15" s="13">
        <v>12785</v>
      </c>
      <c r="J15" s="13">
        <f>H15*2</f>
        <v>31089.599999999999</v>
      </c>
      <c r="K15" s="13">
        <f t="shared" si="1"/>
        <v>373075.19999999995</v>
      </c>
      <c r="L15" s="13">
        <f t="shared" si="2"/>
        <v>61327.430136986295</v>
      </c>
      <c r="M15" s="13">
        <v>0</v>
      </c>
      <c r="N15" s="14">
        <f>+K15+L15+M15</f>
        <v>434402.63013698626</v>
      </c>
    </row>
    <row r="16" spans="1:14" ht="25.5" customHeight="1" thickBot="1" x14ac:dyDescent="0.3">
      <c r="A16" s="56"/>
      <c r="B16" s="16" t="s">
        <v>32</v>
      </c>
      <c r="C16" s="17" t="s">
        <v>33</v>
      </c>
      <c r="D16" s="18">
        <v>43110</v>
      </c>
      <c r="E16" s="19">
        <v>1</v>
      </c>
      <c r="F16" s="16" t="s">
        <v>16</v>
      </c>
      <c r="G16" s="21">
        <v>215.19</v>
      </c>
      <c r="H16" s="21">
        <v>3227.85</v>
      </c>
      <c r="I16" s="21">
        <v>3123.2</v>
      </c>
      <c r="J16" s="21">
        <f>H16*2</f>
        <v>6455.7</v>
      </c>
      <c r="K16" s="21">
        <f t="shared" si="1"/>
        <v>77468.399999999994</v>
      </c>
      <c r="L16" s="21">
        <f t="shared" si="2"/>
        <v>12734.531506849315</v>
      </c>
      <c r="M16" s="21">
        <v>0</v>
      </c>
      <c r="N16" s="22">
        <f>+K16+L16+M16</f>
        <v>90202.931506849302</v>
      </c>
    </row>
    <row r="17" spans="1:14" ht="13.5" thickBot="1" x14ac:dyDescent="0.3">
      <c r="A17" s="23"/>
      <c r="B17" s="24"/>
      <c r="C17" s="25"/>
      <c r="D17" s="25"/>
      <c r="E17" s="26"/>
      <c r="F17" s="24"/>
      <c r="G17" s="27"/>
      <c r="H17" s="27"/>
      <c r="I17" s="27"/>
      <c r="J17" s="27"/>
      <c r="K17" s="27"/>
      <c r="L17" s="27"/>
      <c r="M17" s="27"/>
      <c r="N17" s="27"/>
    </row>
    <row r="18" spans="1:14" ht="25.5" customHeight="1" x14ac:dyDescent="0.25">
      <c r="A18" s="54" t="s">
        <v>34</v>
      </c>
      <c r="B18" s="2" t="s">
        <v>35</v>
      </c>
      <c r="C18" s="3" t="s">
        <v>102</v>
      </c>
      <c r="D18" s="4">
        <v>39148</v>
      </c>
      <c r="E18" s="5">
        <v>2</v>
      </c>
      <c r="F18" s="2" t="s">
        <v>16</v>
      </c>
      <c r="G18" s="6">
        <v>274.62</v>
      </c>
      <c r="H18" s="6">
        <v>4119.3</v>
      </c>
      <c r="I18" s="6">
        <v>3792.4</v>
      </c>
      <c r="J18" s="6">
        <f>H18*2</f>
        <v>8238.6</v>
      </c>
      <c r="K18" s="6">
        <f t="shared" si="1"/>
        <v>98863.200000000012</v>
      </c>
      <c r="L18" s="6">
        <f t="shared" si="2"/>
        <v>16251.484931506851</v>
      </c>
      <c r="M18" s="6">
        <v>0</v>
      </c>
      <c r="N18" s="7">
        <f t="shared" ref="N18:N27" si="4">+K18+L18+M18</f>
        <v>115114.68493150687</v>
      </c>
    </row>
    <row r="19" spans="1:14" ht="25.5" customHeight="1" x14ac:dyDescent="0.25">
      <c r="A19" s="55"/>
      <c r="B19" s="8" t="s">
        <v>36</v>
      </c>
      <c r="C19" s="9" t="s">
        <v>37</v>
      </c>
      <c r="D19" s="10">
        <v>39736</v>
      </c>
      <c r="E19" s="11">
        <v>1</v>
      </c>
      <c r="F19" s="8" t="s">
        <v>16</v>
      </c>
      <c r="G19" s="13">
        <v>436.69</v>
      </c>
      <c r="H19" s="13">
        <v>6550.35</v>
      </c>
      <c r="I19" s="13">
        <v>5789.4</v>
      </c>
      <c r="J19" s="13">
        <f>H19*2</f>
        <v>13100.7</v>
      </c>
      <c r="K19" s="13">
        <f t="shared" si="1"/>
        <v>157208.40000000002</v>
      </c>
      <c r="L19" s="13">
        <f t="shared" si="2"/>
        <v>25842.476712328771</v>
      </c>
      <c r="M19" s="13">
        <v>0</v>
      </c>
      <c r="N19" s="14">
        <f t="shared" si="4"/>
        <v>183050.87671232878</v>
      </c>
    </row>
    <row r="20" spans="1:14" ht="25.5" customHeight="1" x14ac:dyDescent="0.25">
      <c r="A20" s="55"/>
      <c r="B20" s="8" t="s">
        <v>38</v>
      </c>
      <c r="C20" s="15" t="s">
        <v>105</v>
      </c>
      <c r="D20" s="10">
        <v>40410</v>
      </c>
      <c r="E20" s="11">
        <v>1</v>
      </c>
      <c r="F20" s="8" t="s">
        <v>16</v>
      </c>
      <c r="G20" s="13">
        <v>274.63</v>
      </c>
      <c r="H20" s="13">
        <v>4119.45</v>
      </c>
      <c r="I20" s="13">
        <v>3792.6</v>
      </c>
      <c r="J20" s="13">
        <f>H20*2</f>
        <v>8238.9</v>
      </c>
      <c r="K20" s="13">
        <f t="shared" si="1"/>
        <v>98866.799999999988</v>
      </c>
      <c r="L20" s="13">
        <f t="shared" si="2"/>
        <v>16252.076712328766</v>
      </c>
      <c r="M20" s="13">
        <v>0</v>
      </c>
      <c r="N20" s="14">
        <f t="shared" si="4"/>
        <v>115118.87671232875</v>
      </c>
    </row>
    <row r="21" spans="1:14" ht="25.5" customHeight="1" x14ac:dyDescent="0.25">
      <c r="A21" s="55"/>
      <c r="B21" s="29" t="s">
        <v>39</v>
      </c>
      <c r="C21" s="9" t="s">
        <v>104</v>
      </c>
      <c r="D21" s="10">
        <v>40064</v>
      </c>
      <c r="E21" s="11">
        <v>1</v>
      </c>
      <c r="F21" s="29" t="s">
        <v>16</v>
      </c>
      <c r="G21" s="13">
        <v>383.2</v>
      </c>
      <c r="H21" s="13">
        <v>5748</v>
      </c>
      <c r="I21" s="13">
        <v>5152.3999999999996</v>
      </c>
      <c r="J21" s="13">
        <f>H21*2</f>
        <v>11496</v>
      </c>
      <c r="K21" s="13">
        <f t="shared" si="1"/>
        <v>137952</v>
      </c>
      <c r="L21" s="13">
        <f t="shared" si="2"/>
        <v>22677.04109589041</v>
      </c>
      <c r="M21" s="13">
        <v>0</v>
      </c>
      <c r="N21" s="14">
        <f t="shared" si="4"/>
        <v>160629.0410958904</v>
      </c>
    </row>
    <row r="22" spans="1:14" ht="25.5" customHeight="1" x14ac:dyDescent="0.25">
      <c r="A22" s="55"/>
      <c r="B22" s="8" t="s">
        <v>40</v>
      </c>
      <c r="C22" s="9" t="s">
        <v>41</v>
      </c>
      <c r="D22" s="30">
        <v>40924</v>
      </c>
      <c r="E22" s="31">
        <v>1</v>
      </c>
      <c r="F22" s="8" t="s">
        <v>16</v>
      </c>
      <c r="G22" s="13">
        <v>290.52999999999997</v>
      </c>
      <c r="H22" s="13">
        <v>4357.95</v>
      </c>
      <c r="I22" s="13">
        <v>4000</v>
      </c>
      <c r="J22" s="13">
        <f t="shared" ref="J22:J27" si="5">H22*2</f>
        <v>8715.9</v>
      </c>
      <c r="K22" s="13">
        <f t="shared" si="1"/>
        <v>104590.79999999999</v>
      </c>
      <c r="L22" s="13">
        <f t="shared" si="2"/>
        <v>17193.008219178078</v>
      </c>
      <c r="M22" s="13">
        <v>0</v>
      </c>
      <c r="N22" s="14">
        <f t="shared" si="4"/>
        <v>121783.80821917807</v>
      </c>
    </row>
    <row r="23" spans="1:14" ht="25.5" customHeight="1" x14ac:dyDescent="0.25">
      <c r="A23" s="55"/>
      <c r="B23" s="8" t="s">
        <v>42</v>
      </c>
      <c r="C23" s="9" t="s">
        <v>103</v>
      </c>
      <c r="D23" s="10">
        <v>43236</v>
      </c>
      <c r="E23" s="11">
        <v>1</v>
      </c>
      <c r="F23" s="8" t="s">
        <v>16</v>
      </c>
      <c r="G23" s="13">
        <v>173.94</v>
      </c>
      <c r="H23" s="13">
        <v>2609.1</v>
      </c>
      <c r="I23" s="13">
        <v>2606.8000000000002</v>
      </c>
      <c r="J23" s="13">
        <f t="shared" si="5"/>
        <v>5218.2</v>
      </c>
      <c r="K23" s="13">
        <f t="shared" si="1"/>
        <v>62618.399999999994</v>
      </c>
      <c r="L23" s="13">
        <f t="shared" si="2"/>
        <v>10293.435616438355</v>
      </c>
      <c r="M23" s="13">
        <v>0</v>
      </c>
      <c r="N23" s="14">
        <f t="shared" si="4"/>
        <v>72911.835616438344</v>
      </c>
    </row>
    <row r="24" spans="1:14" ht="25.5" customHeight="1" x14ac:dyDescent="0.25">
      <c r="A24" s="55"/>
      <c r="B24" s="8" t="s">
        <v>43</v>
      </c>
      <c r="C24" s="15" t="s">
        <v>44</v>
      </c>
      <c r="D24" s="10">
        <v>43160</v>
      </c>
      <c r="E24" s="11">
        <v>2</v>
      </c>
      <c r="F24" s="8" t="s">
        <v>16</v>
      </c>
      <c r="G24" s="13">
        <v>173.94</v>
      </c>
      <c r="H24" s="13">
        <v>2609.1</v>
      </c>
      <c r="I24" s="13">
        <v>2607</v>
      </c>
      <c r="J24" s="13">
        <f t="shared" si="5"/>
        <v>5218.2</v>
      </c>
      <c r="K24" s="13">
        <f t="shared" si="1"/>
        <v>62618.399999999994</v>
      </c>
      <c r="L24" s="13">
        <f t="shared" si="2"/>
        <v>10293.435616438355</v>
      </c>
      <c r="M24" s="13">
        <v>0</v>
      </c>
      <c r="N24" s="14">
        <f t="shared" si="4"/>
        <v>72911.835616438344</v>
      </c>
    </row>
    <row r="25" spans="1:14" ht="25.5" customHeight="1" x14ac:dyDescent="0.25">
      <c r="A25" s="55"/>
      <c r="B25" s="8" t="s">
        <v>45</v>
      </c>
      <c r="C25" s="15" t="s">
        <v>44</v>
      </c>
      <c r="D25" s="10">
        <v>43420</v>
      </c>
      <c r="E25" s="11">
        <v>2</v>
      </c>
      <c r="F25" s="8" t="s">
        <v>16</v>
      </c>
      <c r="G25" s="13">
        <v>252.74</v>
      </c>
      <c r="H25" s="13">
        <v>3791.1</v>
      </c>
      <c r="I25" s="13">
        <v>3500</v>
      </c>
      <c r="J25" s="13">
        <f t="shared" si="5"/>
        <v>7582.2</v>
      </c>
      <c r="K25" s="13">
        <f t="shared" si="1"/>
        <v>90986.4</v>
      </c>
      <c r="L25" s="13">
        <f t="shared" si="2"/>
        <v>14956.668493150684</v>
      </c>
      <c r="M25" s="13">
        <v>0</v>
      </c>
      <c r="N25" s="14">
        <f t="shared" si="4"/>
        <v>105943.06849315068</v>
      </c>
    </row>
    <row r="26" spans="1:14" ht="25.5" customHeight="1" x14ac:dyDescent="0.25">
      <c r="A26" s="55"/>
      <c r="B26" s="8" t="s">
        <v>46</v>
      </c>
      <c r="C26" s="15" t="s">
        <v>102</v>
      </c>
      <c r="D26" s="10">
        <v>43420</v>
      </c>
      <c r="E26" s="11">
        <v>2</v>
      </c>
      <c r="F26" s="8" t="s">
        <v>16</v>
      </c>
      <c r="G26" s="13">
        <v>182.47</v>
      </c>
      <c r="H26" s="13">
        <v>2737.05</v>
      </c>
      <c r="I26" s="13">
        <v>2706</v>
      </c>
      <c r="J26" s="13">
        <f t="shared" si="5"/>
        <v>5474.1</v>
      </c>
      <c r="K26" s="13">
        <f t="shared" si="1"/>
        <v>65689.200000000012</v>
      </c>
      <c r="L26" s="13">
        <f t="shared" si="2"/>
        <v>10798.224657534249</v>
      </c>
      <c r="M26" s="13">
        <v>0</v>
      </c>
      <c r="N26" s="14">
        <f t="shared" si="4"/>
        <v>76487.424657534255</v>
      </c>
    </row>
    <row r="27" spans="1:14" ht="25.5" customHeight="1" thickBot="1" x14ac:dyDescent="0.3">
      <c r="A27" s="56"/>
      <c r="B27" s="32" t="s">
        <v>47</v>
      </c>
      <c r="C27" s="33" t="s">
        <v>48</v>
      </c>
      <c r="D27" s="18">
        <v>43409</v>
      </c>
      <c r="E27" s="19">
        <v>1</v>
      </c>
      <c r="F27" s="32" t="s">
        <v>16</v>
      </c>
      <c r="G27" s="21">
        <v>167.25</v>
      </c>
      <c r="H27" s="21">
        <v>2508.75</v>
      </c>
      <c r="I27" s="21">
        <v>2500.1999999999998</v>
      </c>
      <c r="J27" s="21">
        <f t="shared" si="5"/>
        <v>5017.5</v>
      </c>
      <c r="K27" s="21">
        <f t="shared" si="1"/>
        <v>60210</v>
      </c>
      <c r="L27" s="21">
        <f t="shared" si="2"/>
        <v>9897.534246575342</v>
      </c>
      <c r="M27" s="21">
        <v>0</v>
      </c>
      <c r="N27" s="22">
        <f t="shared" si="4"/>
        <v>70107.534246575349</v>
      </c>
    </row>
    <row r="28" spans="1:14" ht="13.5" thickBot="1" x14ac:dyDescent="0.3">
      <c r="A28" s="34"/>
      <c r="B28" s="24"/>
      <c r="C28" s="25"/>
      <c r="D28" s="25"/>
      <c r="E28" s="26"/>
      <c r="F28" s="24"/>
      <c r="G28" s="27"/>
      <c r="H28" s="27"/>
      <c r="I28" s="27"/>
      <c r="J28" s="27"/>
      <c r="K28" s="27"/>
      <c r="L28" s="27"/>
      <c r="M28" s="27"/>
      <c r="N28" s="27"/>
    </row>
    <row r="29" spans="1:14" ht="25.5" customHeight="1" x14ac:dyDescent="0.25">
      <c r="A29" s="57" t="s">
        <v>49</v>
      </c>
      <c r="B29" s="2" t="s">
        <v>50</v>
      </c>
      <c r="C29" s="3" t="s">
        <v>96</v>
      </c>
      <c r="D29" s="4">
        <v>39787</v>
      </c>
      <c r="E29" s="5">
        <v>6</v>
      </c>
      <c r="F29" s="2" t="s">
        <v>16</v>
      </c>
      <c r="G29" s="6">
        <v>248.13</v>
      </c>
      <c r="H29" s="6">
        <v>3721.95</v>
      </c>
      <c r="I29" s="6">
        <v>3438.2</v>
      </c>
      <c r="J29" s="6">
        <f t="shared" ref="J29:J54" si="6">H29*2</f>
        <v>7443.9</v>
      </c>
      <c r="K29" s="6">
        <f t="shared" ref="K29:K63" si="7">J29*12</f>
        <v>89326.799999999988</v>
      </c>
      <c r="L29" s="6">
        <f t="shared" si="2"/>
        <v>14683.857534246574</v>
      </c>
      <c r="M29" s="6">
        <v>0</v>
      </c>
      <c r="N29" s="7">
        <f t="shared" ref="N29:N54" si="8">+K29+L29+M29</f>
        <v>104010.65753424657</v>
      </c>
    </row>
    <row r="30" spans="1:14" ht="25.5" customHeight="1" x14ac:dyDescent="0.25">
      <c r="A30" s="58"/>
      <c r="B30" s="8" t="s">
        <v>51</v>
      </c>
      <c r="C30" s="15" t="s">
        <v>52</v>
      </c>
      <c r="D30" s="10">
        <v>37271</v>
      </c>
      <c r="E30" s="11">
        <v>3</v>
      </c>
      <c r="F30" s="8" t="s">
        <v>16</v>
      </c>
      <c r="G30" s="13">
        <v>354.99</v>
      </c>
      <c r="H30" s="13">
        <v>5324.85</v>
      </c>
      <c r="I30" s="13">
        <v>4805</v>
      </c>
      <c r="J30" s="13">
        <f t="shared" si="6"/>
        <v>10649.7</v>
      </c>
      <c r="K30" s="13">
        <f t="shared" si="7"/>
        <v>127796.40000000001</v>
      </c>
      <c r="L30" s="13">
        <f t="shared" si="2"/>
        <v>21007.627397260276</v>
      </c>
      <c r="M30" s="13">
        <v>0</v>
      </c>
      <c r="N30" s="14">
        <f t="shared" si="8"/>
        <v>148804.02739726027</v>
      </c>
    </row>
    <row r="31" spans="1:14" ht="25.5" customHeight="1" x14ac:dyDescent="0.25">
      <c r="A31" s="58"/>
      <c r="B31" s="8" t="s">
        <v>53</v>
      </c>
      <c r="C31" s="15" t="s">
        <v>97</v>
      </c>
      <c r="D31" s="10">
        <v>39448</v>
      </c>
      <c r="E31" s="11">
        <v>6</v>
      </c>
      <c r="F31" s="8" t="s">
        <v>16</v>
      </c>
      <c r="G31" s="13">
        <v>366.06</v>
      </c>
      <c r="H31" s="13">
        <v>5490.9</v>
      </c>
      <c r="I31" s="13">
        <v>4941.2</v>
      </c>
      <c r="J31" s="13">
        <f t="shared" si="6"/>
        <v>10981.8</v>
      </c>
      <c r="K31" s="13">
        <f t="shared" si="7"/>
        <v>131781.59999999998</v>
      </c>
      <c r="L31" s="13">
        <f t="shared" si="2"/>
        <v>21662.728767123284</v>
      </c>
      <c r="M31" s="13">
        <v>0</v>
      </c>
      <c r="N31" s="14">
        <f t="shared" si="8"/>
        <v>153444.32876712325</v>
      </c>
    </row>
    <row r="32" spans="1:14" ht="25.5" customHeight="1" x14ac:dyDescent="0.25">
      <c r="A32" s="58"/>
      <c r="B32" s="8" t="s">
        <v>54</v>
      </c>
      <c r="C32" s="15" t="s">
        <v>55</v>
      </c>
      <c r="D32" s="10">
        <v>43389</v>
      </c>
      <c r="E32" s="11">
        <v>1</v>
      </c>
      <c r="F32" s="8" t="s">
        <v>16</v>
      </c>
      <c r="G32" s="13">
        <v>215.56</v>
      </c>
      <c r="H32" s="13">
        <v>3233.4</v>
      </c>
      <c r="I32" s="13">
        <v>3128</v>
      </c>
      <c r="J32" s="13">
        <f t="shared" si="6"/>
        <v>6466.8</v>
      </c>
      <c r="K32" s="13">
        <f t="shared" si="7"/>
        <v>77601.600000000006</v>
      </c>
      <c r="L32" s="13">
        <f t="shared" si="2"/>
        <v>12756.427397260275</v>
      </c>
      <c r="M32" s="13">
        <v>0</v>
      </c>
      <c r="N32" s="14">
        <f t="shared" si="8"/>
        <v>90358.027397260274</v>
      </c>
    </row>
    <row r="33" spans="1:14" ht="25.5" customHeight="1" x14ac:dyDescent="0.25">
      <c r="A33" s="58"/>
      <c r="B33" s="35" t="s">
        <v>56</v>
      </c>
      <c r="C33" s="36" t="s">
        <v>71</v>
      </c>
      <c r="D33" s="37">
        <v>37288</v>
      </c>
      <c r="E33" s="38">
        <v>3</v>
      </c>
      <c r="F33" s="35" t="s">
        <v>57</v>
      </c>
      <c r="G33" s="39">
        <v>355</v>
      </c>
      <c r="H33" s="39">
        <v>5325</v>
      </c>
      <c r="I33" s="39">
        <v>4805.2</v>
      </c>
      <c r="J33" s="39">
        <f t="shared" si="6"/>
        <v>10650</v>
      </c>
      <c r="K33" s="39">
        <f t="shared" si="7"/>
        <v>127800</v>
      </c>
      <c r="L33" s="39">
        <f t="shared" si="2"/>
        <v>21008.219178082192</v>
      </c>
      <c r="M33" s="39">
        <v>0</v>
      </c>
      <c r="N33" s="40">
        <f t="shared" si="8"/>
        <v>148808.21917808219</v>
      </c>
    </row>
    <row r="34" spans="1:14" ht="25.5" customHeight="1" x14ac:dyDescent="0.25">
      <c r="A34" s="58"/>
      <c r="B34" s="8" t="s">
        <v>58</v>
      </c>
      <c r="C34" s="15" t="s">
        <v>98</v>
      </c>
      <c r="D34" s="10">
        <v>38143</v>
      </c>
      <c r="E34" s="11">
        <v>6</v>
      </c>
      <c r="F34" s="8" t="s">
        <v>16</v>
      </c>
      <c r="G34" s="13">
        <v>287.51</v>
      </c>
      <c r="H34" s="13">
        <v>4312.6499999999996</v>
      </c>
      <c r="I34" s="13">
        <v>3961.8</v>
      </c>
      <c r="J34" s="13">
        <f t="shared" si="6"/>
        <v>8625.2999999999993</v>
      </c>
      <c r="K34" s="13">
        <f t="shared" si="7"/>
        <v>103503.59999999999</v>
      </c>
      <c r="L34" s="13">
        <f t="shared" si="2"/>
        <v>17014.2904109589</v>
      </c>
      <c r="M34" s="13">
        <v>0</v>
      </c>
      <c r="N34" s="14">
        <f t="shared" si="8"/>
        <v>120517.89041095889</v>
      </c>
    </row>
    <row r="35" spans="1:14" ht="25.5" customHeight="1" x14ac:dyDescent="0.25">
      <c r="A35" s="58"/>
      <c r="B35" s="8" t="s">
        <v>59</v>
      </c>
      <c r="C35" s="9" t="s">
        <v>60</v>
      </c>
      <c r="D35" s="10">
        <v>43389</v>
      </c>
      <c r="E35" s="11">
        <v>2</v>
      </c>
      <c r="F35" s="8" t="s">
        <v>16</v>
      </c>
      <c r="G35" s="13">
        <v>392.58</v>
      </c>
      <c r="H35" s="13">
        <v>5888.7</v>
      </c>
      <c r="I35" s="13">
        <v>5267.8</v>
      </c>
      <c r="J35" s="13">
        <f t="shared" si="6"/>
        <v>11777.4</v>
      </c>
      <c r="K35" s="13">
        <f t="shared" si="7"/>
        <v>141328.79999999999</v>
      </c>
      <c r="L35" s="13">
        <f t="shared" si="2"/>
        <v>23232.131506849313</v>
      </c>
      <c r="M35" s="13">
        <v>0</v>
      </c>
      <c r="N35" s="14">
        <f t="shared" si="8"/>
        <v>164560.9315068493</v>
      </c>
    </row>
    <row r="36" spans="1:14" ht="25.5" customHeight="1" x14ac:dyDescent="0.25">
      <c r="A36" s="58"/>
      <c r="B36" s="29" t="s">
        <v>61</v>
      </c>
      <c r="C36" s="15" t="s">
        <v>62</v>
      </c>
      <c r="D36" s="10">
        <v>39455</v>
      </c>
      <c r="E36" s="11">
        <v>1</v>
      </c>
      <c r="F36" s="29" t="s">
        <v>16</v>
      </c>
      <c r="G36" s="13">
        <v>230.79</v>
      </c>
      <c r="H36" s="13">
        <v>3461.85</v>
      </c>
      <c r="I36" s="13">
        <v>3331.8</v>
      </c>
      <c r="J36" s="13">
        <f t="shared" si="6"/>
        <v>6923.7</v>
      </c>
      <c r="K36" s="13">
        <f t="shared" si="7"/>
        <v>83084.399999999994</v>
      </c>
      <c r="L36" s="13">
        <f t="shared" si="2"/>
        <v>13657.709589041095</v>
      </c>
      <c r="M36" s="13">
        <v>0</v>
      </c>
      <c r="N36" s="14">
        <f t="shared" si="8"/>
        <v>96742.109589041094</v>
      </c>
    </row>
    <row r="37" spans="1:14" ht="25.5" customHeight="1" x14ac:dyDescent="0.25">
      <c r="A37" s="58"/>
      <c r="B37" s="8" t="s">
        <v>63</v>
      </c>
      <c r="C37" s="15" t="s">
        <v>95</v>
      </c>
      <c r="D37" s="10">
        <v>37143</v>
      </c>
      <c r="E37" s="11">
        <v>6</v>
      </c>
      <c r="F37" s="8" t="s">
        <v>16</v>
      </c>
      <c r="G37" s="13">
        <v>248.02</v>
      </c>
      <c r="H37" s="13">
        <v>3720.3</v>
      </c>
      <c r="I37" s="13">
        <v>3436.8</v>
      </c>
      <c r="J37" s="13">
        <f t="shared" si="6"/>
        <v>7440.6</v>
      </c>
      <c r="K37" s="13">
        <f t="shared" si="7"/>
        <v>89287.200000000012</v>
      </c>
      <c r="L37" s="13">
        <f t="shared" si="2"/>
        <v>14677.34794520548</v>
      </c>
      <c r="M37" s="13">
        <v>0</v>
      </c>
      <c r="N37" s="14">
        <f t="shared" si="8"/>
        <v>103964.54794520549</v>
      </c>
    </row>
    <row r="38" spans="1:14" ht="25.5" customHeight="1" x14ac:dyDescent="0.25">
      <c r="A38" s="58"/>
      <c r="B38" s="8" t="s">
        <v>64</v>
      </c>
      <c r="C38" s="41" t="s">
        <v>65</v>
      </c>
      <c r="D38" s="10">
        <v>39797</v>
      </c>
      <c r="E38" s="11">
        <v>1</v>
      </c>
      <c r="F38" s="8" t="s">
        <v>16</v>
      </c>
      <c r="G38" s="13">
        <v>234.59</v>
      </c>
      <c r="H38" s="13">
        <v>3518.85</v>
      </c>
      <c r="I38" s="13">
        <v>3364.6</v>
      </c>
      <c r="J38" s="13">
        <f t="shared" si="6"/>
        <v>7037.7</v>
      </c>
      <c r="K38" s="13">
        <f t="shared" si="7"/>
        <v>84452.4</v>
      </c>
      <c r="L38" s="13">
        <f t="shared" si="2"/>
        <v>13882.586301369862</v>
      </c>
      <c r="M38" s="13">
        <v>0</v>
      </c>
      <c r="N38" s="14">
        <f t="shared" si="8"/>
        <v>98334.986301369849</v>
      </c>
    </row>
    <row r="39" spans="1:14" ht="25.5" customHeight="1" x14ac:dyDescent="0.25">
      <c r="A39" s="58"/>
      <c r="B39" s="8" t="s">
        <v>66</v>
      </c>
      <c r="C39" s="15" t="s">
        <v>97</v>
      </c>
      <c r="D39" s="10">
        <v>39182</v>
      </c>
      <c r="E39" s="11">
        <v>6</v>
      </c>
      <c r="F39" s="8" t="s">
        <v>16</v>
      </c>
      <c r="G39" s="13">
        <v>264.06</v>
      </c>
      <c r="H39" s="13">
        <v>3960.9</v>
      </c>
      <c r="I39" s="13">
        <v>3651.2</v>
      </c>
      <c r="J39" s="13">
        <f t="shared" si="6"/>
        <v>7921.8</v>
      </c>
      <c r="K39" s="13">
        <f t="shared" si="7"/>
        <v>95061.6</v>
      </c>
      <c r="L39" s="13">
        <f t="shared" si="2"/>
        <v>15626.564383561645</v>
      </c>
      <c r="M39" s="13">
        <v>0</v>
      </c>
      <c r="N39" s="14">
        <f t="shared" si="8"/>
        <v>110688.16438356166</v>
      </c>
    </row>
    <row r="40" spans="1:14" ht="25.5" customHeight="1" x14ac:dyDescent="0.25">
      <c r="A40" s="58"/>
      <c r="B40" s="8" t="s">
        <v>67</v>
      </c>
      <c r="C40" s="15" t="s">
        <v>97</v>
      </c>
      <c r="D40" s="10">
        <v>41153</v>
      </c>
      <c r="E40" s="11">
        <v>6</v>
      </c>
      <c r="F40" s="8" t="s">
        <v>16</v>
      </c>
      <c r="G40" s="13">
        <v>264.06</v>
      </c>
      <c r="H40" s="13">
        <v>3960.9</v>
      </c>
      <c r="I40" s="13">
        <v>3651.4</v>
      </c>
      <c r="J40" s="13">
        <f t="shared" si="6"/>
        <v>7921.8</v>
      </c>
      <c r="K40" s="13">
        <f t="shared" si="7"/>
        <v>95061.6</v>
      </c>
      <c r="L40" s="13">
        <f t="shared" si="2"/>
        <v>15626.564383561645</v>
      </c>
      <c r="M40" s="13">
        <v>0</v>
      </c>
      <c r="N40" s="14">
        <f t="shared" si="8"/>
        <v>110688.16438356166</v>
      </c>
    </row>
    <row r="41" spans="1:14" ht="25.5" customHeight="1" x14ac:dyDescent="0.25">
      <c r="A41" s="58"/>
      <c r="B41" s="8" t="s">
        <v>68</v>
      </c>
      <c r="C41" s="15" t="s">
        <v>69</v>
      </c>
      <c r="D41" s="10">
        <v>41153</v>
      </c>
      <c r="E41" s="11">
        <v>1</v>
      </c>
      <c r="F41" s="8" t="s">
        <v>16</v>
      </c>
      <c r="G41" s="13">
        <v>252.74</v>
      </c>
      <c r="H41" s="13">
        <v>3791.1</v>
      </c>
      <c r="I41" s="13">
        <v>3500</v>
      </c>
      <c r="J41" s="13">
        <f t="shared" si="6"/>
        <v>7582.2</v>
      </c>
      <c r="K41" s="13">
        <f t="shared" si="7"/>
        <v>90986.4</v>
      </c>
      <c r="L41" s="13">
        <f t="shared" si="2"/>
        <v>14956.668493150684</v>
      </c>
      <c r="M41" s="13">
        <v>0</v>
      </c>
      <c r="N41" s="14">
        <f t="shared" si="8"/>
        <v>105943.06849315068</v>
      </c>
    </row>
    <row r="42" spans="1:14" ht="25.5" customHeight="1" x14ac:dyDescent="0.25">
      <c r="A42" s="58"/>
      <c r="B42" s="8" t="s">
        <v>70</v>
      </c>
      <c r="C42" s="15" t="s">
        <v>71</v>
      </c>
      <c r="D42" s="10">
        <v>40396</v>
      </c>
      <c r="E42" s="11">
        <v>3</v>
      </c>
      <c r="F42" s="8" t="s">
        <v>16</v>
      </c>
      <c r="G42" s="13">
        <v>290.52999999999997</v>
      </c>
      <c r="H42" s="13">
        <v>4357.95</v>
      </c>
      <c r="I42" s="13">
        <v>4000</v>
      </c>
      <c r="J42" s="13">
        <f t="shared" si="6"/>
        <v>8715.9</v>
      </c>
      <c r="K42" s="13">
        <f t="shared" si="7"/>
        <v>104590.79999999999</v>
      </c>
      <c r="L42" s="13">
        <f t="shared" si="2"/>
        <v>17193.008219178078</v>
      </c>
      <c r="M42" s="13">
        <v>0</v>
      </c>
      <c r="N42" s="14">
        <f t="shared" si="8"/>
        <v>121783.80821917807</v>
      </c>
    </row>
    <row r="43" spans="1:14" ht="25.5" customHeight="1" x14ac:dyDescent="0.25">
      <c r="A43" s="58"/>
      <c r="B43" s="8" t="s">
        <v>72</v>
      </c>
      <c r="C43" s="15" t="s">
        <v>95</v>
      </c>
      <c r="D43" s="10">
        <v>41309</v>
      </c>
      <c r="E43" s="11">
        <v>6</v>
      </c>
      <c r="F43" s="8" t="s">
        <v>16</v>
      </c>
      <c r="G43" s="13">
        <v>224.46</v>
      </c>
      <c r="H43" s="13">
        <v>3366.9</v>
      </c>
      <c r="I43" s="13">
        <v>3247</v>
      </c>
      <c r="J43" s="13">
        <f t="shared" si="6"/>
        <v>6733.8</v>
      </c>
      <c r="K43" s="13">
        <f t="shared" si="7"/>
        <v>80805.600000000006</v>
      </c>
      <c r="L43" s="13">
        <f t="shared" si="2"/>
        <v>13283.112328767125</v>
      </c>
      <c r="M43" s="13">
        <v>0</v>
      </c>
      <c r="N43" s="14">
        <f t="shared" si="8"/>
        <v>94088.712328767127</v>
      </c>
    </row>
    <row r="44" spans="1:14" ht="25.5" customHeight="1" x14ac:dyDescent="0.25">
      <c r="A44" s="58"/>
      <c r="B44" s="8" t="s">
        <v>73</v>
      </c>
      <c r="C44" s="15" t="s">
        <v>95</v>
      </c>
      <c r="D44" s="10">
        <v>41325</v>
      </c>
      <c r="E44" s="11">
        <v>6</v>
      </c>
      <c r="F44" s="8" t="s">
        <v>16</v>
      </c>
      <c r="G44" s="13">
        <v>216.26</v>
      </c>
      <c r="H44" s="13">
        <v>3243.9</v>
      </c>
      <c r="I44" s="13">
        <v>3137.4</v>
      </c>
      <c r="J44" s="13">
        <f t="shared" si="6"/>
        <v>6487.8</v>
      </c>
      <c r="K44" s="13">
        <f t="shared" si="7"/>
        <v>77853.600000000006</v>
      </c>
      <c r="L44" s="13">
        <f t="shared" si="2"/>
        <v>12797.852054794523</v>
      </c>
      <c r="M44" s="13">
        <v>0</v>
      </c>
      <c r="N44" s="14">
        <f t="shared" si="8"/>
        <v>90651.452054794529</v>
      </c>
    </row>
    <row r="45" spans="1:14" ht="25.5" customHeight="1" x14ac:dyDescent="0.25">
      <c r="A45" s="58"/>
      <c r="B45" s="8" t="s">
        <v>74</v>
      </c>
      <c r="C45" s="15" t="s">
        <v>99</v>
      </c>
      <c r="D45" s="10">
        <v>41422</v>
      </c>
      <c r="E45" s="11">
        <v>1</v>
      </c>
      <c r="F45" s="8" t="s">
        <v>16</v>
      </c>
      <c r="G45" s="13">
        <v>205.98</v>
      </c>
      <c r="H45" s="13">
        <v>3089.7</v>
      </c>
      <c r="I45" s="13">
        <v>3000</v>
      </c>
      <c r="J45" s="13">
        <f t="shared" si="6"/>
        <v>6179.4</v>
      </c>
      <c r="K45" s="13">
        <f t="shared" si="7"/>
        <v>74152.799999999988</v>
      </c>
      <c r="L45" s="13">
        <f t="shared" si="2"/>
        <v>12189.501369863012</v>
      </c>
      <c r="M45" s="13">
        <v>0</v>
      </c>
      <c r="N45" s="14">
        <f t="shared" si="8"/>
        <v>86342.301369862995</v>
      </c>
    </row>
    <row r="46" spans="1:14" ht="25.5" customHeight="1" x14ac:dyDescent="0.25">
      <c r="A46" s="58"/>
      <c r="B46" s="8" t="s">
        <v>75</v>
      </c>
      <c r="C46" s="15" t="s">
        <v>52</v>
      </c>
      <c r="D46" s="10">
        <v>41450</v>
      </c>
      <c r="E46" s="11">
        <v>3</v>
      </c>
      <c r="F46" s="8" t="s">
        <v>16</v>
      </c>
      <c r="G46" s="13">
        <v>330.21</v>
      </c>
      <c r="H46" s="13">
        <v>4953.1499999999996</v>
      </c>
      <c r="I46" s="13">
        <v>4500</v>
      </c>
      <c r="J46" s="13">
        <f t="shared" si="6"/>
        <v>9906.2999999999993</v>
      </c>
      <c r="K46" s="13">
        <f t="shared" si="7"/>
        <v>118875.59999999999</v>
      </c>
      <c r="L46" s="13">
        <f t="shared" si="2"/>
        <v>19541.194520547946</v>
      </c>
      <c r="M46" s="13">
        <v>0</v>
      </c>
      <c r="N46" s="14">
        <f t="shared" si="8"/>
        <v>138416.79452054793</v>
      </c>
    </row>
    <row r="47" spans="1:14" ht="25.5" customHeight="1" x14ac:dyDescent="0.25">
      <c r="A47" s="58"/>
      <c r="B47" s="8" t="s">
        <v>76</v>
      </c>
      <c r="C47" s="15" t="s">
        <v>95</v>
      </c>
      <c r="D47" s="10">
        <v>42520</v>
      </c>
      <c r="E47" s="11">
        <v>6</v>
      </c>
      <c r="F47" s="8" t="s">
        <v>16</v>
      </c>
      <c r="G47" s="13">
        <v>248.01</v>
      </c>
      <c r="H47" s="13">
        <v>3720.15</v>
      </c>
      <c r="I47" s="13">
        <v>3436.8</v>
      </c>
      <c r="J47" s="13">
        <f t="shared" si="6"/>
        <v>7440.3</v>
      </c>
      <c r="K47" s="13">
        <f t="shared" si="7"/>
        <v>89283.6</v>
      </c>
      <c r="L47" s="13">
        <f t="shared" si="2"/>
        <v>14676.756164383563</v>
      </c>
      <c r="M47" s="13">
        <v>0</v>
      </c>
      <c r="N47" s="14">
        <f t="shared" si="8"/>
        <v>103960.35616438357</v>
      </c>
    </row>
    <row r="48" spans="1:14" ht="25.5" customHeight="1" x14ac:dyDescent="0.25">
      <c r="A48" s="58"/>
      <c r="B48" s="8" t="s">
        <v>77</v>
      </c>
      <c r="C48" s="15" t="s">
        <v>71</v>
      </c>
      <c r="D48" s="10">
        <v>43405</v>
      </c>
      <c r="E48" s="11">
        <v>5</v>
      </c>
      <c r="F48" s="8" t="s">
        <v>16</v>
      </c>
      <c r="G48" s="13">
        <v>196.78</v>
      </c>
      <c r="H48" s="13">
        <v>2951.7</v>
      </c>
      <c r="I48" s="13">
        <v>2897.2</v>
      </c>
      <c r="J48" s="13">
        <f t="shared" si="6"/>
        <v>5903.4</v>
      </c>
      <c r="K48" s="13">
        <f t="shared" si="7"/>
        <v>70840.799999999988</v>
      </c>
      <c r="L48" s="13">
        <f t="shared" si="2"/>
        <v>11645.063013698627</v>
      </c>
      <c r="M48" s="13">
        <v>0</v>
      </c>
      <c r="N48" s="14">
        <f t="shared" si="8"/>
        <v>82485.863013698618</v>
      </c>
    </row>
    <row r="49" spans="1:14" ht="25.5" customHeight="1" x14ac:dyDescent="0.25">
      <c r="A49" s="58"/>
      <c r="B49" s="29" t="s">
        <v>78</v>
      </c>
      <c r="C49" s="15" t="s">
        <v>95</v>
      </c>
      <c r="D49" s="10">
        <v>39479</v>
      </c>
      <c r="E49" s="11">
        <v>6</v>
      </c>
      <c r="F49" s="29" t="s">
        <v>16</v>
      </c>
      <c r="G49" s="13">
        <v>216.22</v>
      </c>
      <c r="H49" s="13">
        <v>3243.3</v>
      </c>
      <c r="I49" s="13">
        <v>3136.8</v>
      </c>
      <c r="J49" s="13">
        <f t="shared" si="6"/>
        <v>6486.6</v>
      </c>
      <c r="K49" s="13">
        <f t="shared" si="7"/>
        <v>77839.200000000012</v>
      </c>
      <c r="L49" s="13">
        <f t="shared" si="2"/>
        <v>12795.484931506851</v>
      </c>
      <c r="M49" s="13">
        <v>0</v>
      </c>
      <c r="N49" s="14">
        <f t="shared" si="8"/>
        <v>90634.684931506868</v>
      </c>
    </row>
    <row r="50" spans="1:14" ht="25.5" customHeight="1" x14ac:dyDescent="0.25">
      <c r="A50" s="58"/>
      <c r="B50" s="29" t="s">
        <v>108</v>
      </c>
      <c r="C50" s="15" t="s">
        <v>79</v>
      </c>
      <c r="D50" s="10">
        <v>43481</v>
      </c>
      <c r="E50" s="11">
        <v>1</v>
      </c>
      <c r="F50" s="29" t="s">
        <v>16</v>
      </c>
      <c r="G50" s="13">
        <v>220.95</v>
      </c>
      <c r="H50" s="13">
        <v>3314.25</v>
      </c>
      <c r="I50" s="13">
        <v>3200</v>
      </c>
      <c r="J50" s="13">
        <f t="shared" si="6"/>
        <v>6628.5</v>
      </c>
      <c r="K50" s="13">
        <f t="shared" si="7"/>
        <v>79542</v>
      </c>
      <c r="L50" s="13">
        <f t="shared" si="2"/>
        <v>13075.397260273972</v>
      </c>
      <c r="M50" s="13">
        <v>0</v>
      </c>
      <c r="N50" s="14">
        <f t="shared" si="8"/>
        <v>92617.397260273967</v>
      </c>
    </row>
    <row r="51" spans="1:14" ht="25.5" customHeight="1" x14ac:dyDescent="0.25">
      <c r="A51" s="58"/>
      <c r="B51" s="29" t="s">
        <v>80</v>
      </c>
      <c r="C51" s="15" t="s">
        <v>52</v>
      </c>
      <c r="D51" s="10">
        <v>43481</v>
      </c>
      <c r="E51" s="11">
        <v>3</v>
      </c>
      <c r="F51" s="29" t="s">
        <v>16</v>
      </c>
      <c r="G51" s="13">
        <v>220.95</v>
      </c>
      <c r="H51" s="13">
        <v>3314.25</v>
      </c>
      <c r="I51" s="13">
        <v>3200</v>
      </c>
      <c r="J51" s="13">
        <f t="shared" si="6"/>
        <v>6628.5</v>
      </c>
      <c r="K51" s="13">
        <f t="shared" si="7"/>
        <v>79542</v>
      </c>
      <c r="L51" s="13">
        <f t="shared" si="2"/>
        <v>13075.397260273972</v>
      </c>
      <c r="M51" s="13">
        <v>0</v>
      </c>
      <c r="N51" s="14">
        <f t="shared" si="8"/>
        <v>92617.397260273967</v>
      </c>
    </row>
    <row r="52" spans="1:14" ht="25.5" customHeight="1" x14ac:dyDescent="0.25">
      <c r="A52" s="58"/>
      <c r="B52" s="8" t="s">
        <v>81</v>
      </c>
      <c r="C52" s="9" t="s">
        <v>60</v>
      </c>
      <c r="D52" s="10">
        <v>43466</v>
      </c>
      <c r="E52" s="11">
        <v>2</v>
      </c>
      <c r="F52" s="8" t="s">
        <v>16</v>
      </c>
      <c r="G52" s="13">
        <v>237.23</v>
      </c>
      <c r="H52" s="13">
        <v>3558.49</v>
      </c>
      <c r="I52" s="13">
        <v>3400</v>
      </c>
      <c r="J52" s="13">
        <f>H52*2</f>
        <v>7116.98</v>
      </c>
      <c r="K52" s="13">
        <f t="shared" si="7"/>
        <v>85403.76</v>
      </c>
      <c r="L52" s="13">
        <f t="shared" si="2"/>
        <v>14038.974246575341</v>
      </c>
      <c r="M52" s="13">
        <v>0</v>
      </c>
      <c r="N52" s="14">
        <f t="shared" si="8"/>
        <v>99442.734246575332</v>
      </c>
    </row>
    <row r="53" spans="1:14" ht="25.5" customHeight="1" x14ac:dyDescent="0.25">
      <c r="A53" s="58"/>
      <c r="B53" s="8" t="s">
        <v>82</v>
      </c>
      <c r="C53" s="15" t="s">
        <v>98</v>
      </c>
      <c r="D53" s="10">
        <v>43540</v>
      </c>
      <c r="E53" s="11">
        <v>6</v>
      </c>
      <c r="F53" s="8" t="s">
        <v>16</v>
      </c>
      <c r="G53" s="13">
        <v>205.98</v>
      </c>
      <c r="H53" s="13">
        <v>3089.7</v>
      </c>
      <c r="I53" s="13">
        <v>3000</v>
      </c>
      <c r="J53" s="13">
        <f>H53*2</f>
        <v>6179.4</v>
      </c>
      <c r="K53" s="13">
        <f t="shared" si="7"/>
        <v>74152.799999999988</v>
      </c>
      <c r="L53" s="13">
        <f t="shared" si="2"/>
        <v>12189.501369863012</v>
      </c>
      <c r="M53" s="13">
        <v>0</v>
      </c>
      <c r="N53" s="14">
        <f t="shared" si="8"/>
        <v>86342.301369862995</v>
      </c>
    </row>
    <row r="54" spans="1:14" ht="25.5" customHeight="1" thickBot="1" x14ac:dyDescent="0.3">
      <c r="A54" s="59"/>
      <c r="B54" s="16" t="s">
        <v>83</v>
      </c>
      <c r="C54" s="17" t="s">
        <v>95</v>
      </c>
      <c r="D54" s="18">
        <v>43435</v>
      </c>
      <c r="E54" s="19">
        <v>6</v>
      </c>
      <c r="F54" s="16" t="s">
        <v>16</v>
      </c>
      <c r="G54" s="21">
        <v>95.45</v>
      </c>
      <c r="H54" s="21">
        <v>1431.75</v>
      </c>
      <c r="I54" s="21">
        <v>1553.6</v>
      </c>
      <c r="J54" s="21">
        <f t="shared" si="6"/>
        <v>2863.5</v>
      </c>
      <c r="K54" s="21">
        <f t="shared" si="7"/>
        <v>34362</v>
      </c>
      <c r="L54" s="21">
        <f t="shared" si="2"/>
        <v>5648.5479452054797</v>
      </c>
      <c r="M54" s="21">
        <v>0</v>
      </c>
      <c r="N54" s="22">
        <f t="shared" si="8"/>
        <v>40010.547945205479</v>
      </c>
    </row>
    <row r="55" spans="1:14" ht="13.5" thickBot="1" x14ac:dyDescent="0.3">
      <c r="A55" s="23"/>
      <c r="B55" s="24"/>
      <c r="C55" s="25"/>
      <c r="D55" s="25"/>
      <c r="E55" s="26"/>
      <c r="F55" s="24"/>
      <c r="G55" s="27"/>
      <c r="H55" s="27"/>
      <c r="I55" s="27"/>
      <c r="J55" s="27"/>
      <c r="K55" s="27"/>
      <c r="L55" s="27"/>
      <c r="M55" s="27"/>
      <c r="N55" s="27"/>
    </row>
    <row r="56" spans="1:14" ht="25.5" customHeight="1" x14ac:dyDescent="0.25">
      <c r="A56" s="54" t="s">
        <v>84</v>
      </c>
      <c r="B56" s="2" t="s">
        <v>85</v>
      </c>
      <c r="C56" s="45" t="s">
        <v>101</v>
      </c>
      <c r="D56" s="4">
        <v>38059</v>
      </c>
      <c r="E56" s="5">
        <v>6</v>
      </c>
      <c r="F56" s="2" t="s">
        <v>16</v>
      </c>
      <c r="G56" s="6">
        <v>252.81</v>
      </c>
      <c r="H56" s="6">
        <v>3792.15</v>
      </c>
      <c r="I56" s="6">
        <v>3500.8</v>
      </c>
      <c r="J56" s="6">
        <f t="shared" ref="J56:J63" si="9">H56*2</f>
        <v>7584.3</v>
      </c>
      <c r="K56" s="6">
        <f t="shared" si="7"/>
        <v>91011.6</v>
      </c>
      <c r="L56" s="6">
        <f t="shared" si="2"/>
        <v>14960.810958904111</v>
      </c>
      <c r="M56" s="6">
        <v>0</v>
      </c>
      <c r="N56" s="7">
        <f t="shared" ref="N56:N63" si="10">+K56+L56+M56</f>
        <v>105972.41095890412</v>
      </c>
    </row>
    <row r="57" spans="1:14" ht="25.5" customHeight="1" x14ac:dyDescent="0.25">
      <c r="A57" s="55"/>
      <c r="B57" s="29" t="s">
        <v>86</v>
      </c>
      <c r="C57" s="15" t="s">
        <v>101</v>
      </c>
      <c r="D57" s="10">
        <v>40502</v>
      </c>
      <c r="E57" s="11">
        <v>6</v>
      </c>
      <c r="F57" s="12" t="s">
        <v>16</v>
      </c>
      <c r="G57" s="13">
        <v>230.79</v>
      </c>
      <c r="H57" s="13">
        <v>3461.85</v>
      </c>
      <c r="I57" s="13">
        <v>3331.8</v>
      </c>
      <c r="J57" s="13">
        <f t="shared" si="9"/>
        <v>6923.7</v>
      </c>
      <c r="K57" s="13">
        <f t="shared" si="7"/>
        <v>83084.399999999994</v>
      </c>
      <c r="L57" s="13">
        <f t="shared" si="2"/>
        <v>13657.709589041095</v>
      </c>
      <c r="M57" s="13">
        <v>0</v>
      </c>
      <c r="N57" s="14">
        <f t="shared" si="10"/>
        <v>96742.109589041094</v>
      </c>
    </row>
    <row r="58" spans="1:14" ht="25.5" customHeight="1" x14ac:dyDescent="0.25">
      <c r="A58" s="55"/>
      <c r="B58" s="29" t="s">
        <v>87</v>
      </c>
      <c r="C58" s="15" t="s">
        <v>101</v>
      </c>
      <c r="D58" s="10">
        <v>41198</v>
      </c>
      <c r="E58" s="11">
        <v>6</v>
      </c>
      <c r="F58" s="12" t="s">
        <v>16</v>
      </c>
      <c r="G58" s="13">
        <v>216.26</v>
      </c>
      <c r="H58" s="13">
        <v>3243.9</v>
      </c>
      <c r="I58" s="13">
        <v>3137.4</v>
      </c>
      <c r="J58" s="13">
        <f t="shared" si="9"/>
        <v>6487.8</v>
      </c>
      <c r="K58" s="13">
        <f t="shared" si="7"/>
        <v>77853.600000000006</v>
      </c>
      <c r="L58" s="13">
        <f t="shared" si="2"/>
        <v>12797.852054794523</v>
      </c>
      <c r="M58" s="13">
        <v>0</v>
      </c>
      <c r="N58" s="14">
        <f t="shared" si="10"/>
        <v>90651.452054794529</v>
      </c>
    </row>
    <row r="59" spans="1:14" ht="25.5" customHeight="1" x14ac:dyDescent="0.25">
      <c r="A59" s="55"/>
      <c r="B59" s="29" t="s">
        <v>88</v>
      </c>
      <c r="C59" s="15" t="s">
        <v>100</v>
      </c>
      <c r="D59" s="10">
        <v>40179</v>
      </c>
      <c r="E59" s="11">
        <v>1</v>
      </c>
      <c r="F59" s="12" t="s">
        <v>16</v>
      </c>
      <c r="G59" s="13">
        <v>328.98</v>
      </c>
      <c r="H59" s="13">
        <v>4934.7</v>
      </c>
      <c r="I59" s="13">
        <v>4484.3999999999996</v>
      </c>
      <c r="J59" s="13">
        <f t="shared" si="9"/>
        <v>9869.4</v>
      </c>
      <c r="K59" s="13">
        <f t="shared" si="7"/>
        <v>118432.79999999999</v>
      </c>
      <c r="L59" s="13">
        <f t="shared" si="2"/>
        <v>19468.405479452053</v>
      </c>
      <c r="M59" s="13">
        <v>0</v>
      </c>
      <c r="N59" s="14">
        <f t="shared" si="10"/>
        <v>137901.20547945204</v>
      </c>
    </row>
    <row r="60" spans="1:14" ht="25.5" customHeight="1" x14ac:dyDescent="0.25">
      <c r="A60" s="55"/>
      <c r="B60" s="29" t="s">
        <v>89</v>
      </c>
      <c r="C60" s="15" t="s">
        <v>101</v>
      </c>
      <c r="D60" s="10">
        <v>43132</v>
      </c>
      <c r="E60" s="11">
        <v>6</v>
      </c>
      <c r="F60" s="12" t="s">
        <v>16</v>
      </c>
      <c r="G60" s="13">
        <v>216.22</v>
      </c>
      <c r="H60" s="13">
        <v>3243.3</v>
      </c>
      <c r="I60" s="13">
        <v>3136.8</v>
      </c>
      <c r="J60" s="13">
        <f t="shared" si="9"/>
        <v>6486.6</v>
      </c>
      <c r="K60" s="13">
        <f t="shared" si="7"/>
        <v>77839.200000000012</v>
      </c>
      <c r="L60" s="13">
        <f t="shared" si="2"/>
        <v>12795.484931506851</v>
      </c>
      <c r="M60" s="13">
        <v>0</v>
      </c>
      <c r="N60" s="14">
        <f t="shared" si="10"/>
        <v>90634.684931506868</v>
      </c>
    </row>
    <row r="61" spans="1:14" ht="25.5" customHeight="1" x14ac:dyDescent="0.25">
      <c r="A61" s="55"/>
      <c r="B61" s="8" t="s">
        <v>90</v>
      </c>
      <c r="C61" s="15" t="s">
        <v>101</v>
      </c>
      <c r="D61" s="10">
        <v>41594</v>
      </c>
      <c r="E61" s="11">
        <v>6</v>
      </c>
      <c r="F61" s="12" t="s">
        <v>16</v>
      </c>
      <c r="G61" s="13">
        <v>195.11</v>
      </c>
      <c r="H61" s="13">
        <v>2926.65</v>
      </c>
      <c r="I61" s="13">
        <v>2874.8</v>
      </c>
      <c r="J61" s="13">
        <f t="shared" si="9"/>
        <v>5853.3</v>
      </c>
      <c r="K61" s="13">
        <f t="shared" si="7"/>
        <v>70239.600000000006</v>
      </c>
      <c r="L61" s="13">
        <f t="shared" si="2"/>
        <v>11546.235616438356</v>
      </c>
      <c r="M61" s="13">
        <v>0</v>
      </c>
      <c r="N61" s="14">
        <f t="shared" si="10"/>
        <v>81785.835616438359</v>
      </c>
    </row>
    <row r="62" spans="1:14" ht="25.5" customHeight="1" x14ac:dyDescent="0.25">
      <c r="A62" s="55"/>
      <c r="B62" s="29" t="s">
        <v>91</v>
      </c>
      <c r="C62" s="15" t="s">
        <v>101</v>
      </c>
      <c r="D62" s="10">
        <v>41898</v>
      </c>
      <c r="E62" s="11">
        <v>6</v>
      </c>
      <c r="F62" s="12" t="s">
        <v>16</v>
      </c>
      <c r="G62" s="13">
        <v>187.64</v>
      </c>
      <c r="H62" s="13">
        <v>2814.6</v>
      </c>
      <c r="I62" s="13">
        <v>2775</v>
      </c>
      <c r="J62" s="13">
        <f t="shared" si="9"/>
        <v>5629.2</v>
      </c>
      <c r="K62" s="13">
        <f t="shared" si="7"/>
        <v>67550.399999999994</v>
      </c>
      <c r="L62" s="13">
        <f t="shared" si="2"/>
        <v>11104.175342465753</v>
      </c>
      <c r="M62" s="13">
        <v>0</v>
      </c>
      <c r="N62" s="14">
        <f t="shared" si="10"/>
        <v>78654.575342465745</v>
      </c>
    </row>
    <row r="63" spans="1:14" ht="25.5" customHeight="1" thickBot="1" x14ac:dyDescent="0.3">
      <c r="A63" s="56"/>
      <c r="B63" s="32" t="s">
        <v>92</v>
      </c>
      <c r="C63" s="33" t="s">
        <v>93</v>
      </c>
      <c r="D63" s="18">
        <v>42293</v>
      </c>
      <c r="E63" s="19">
        <v>1</v>
      </c>
      <c r="F63" s="20" t="s">
        <v>16</v>
      </c>
      <c r="G63" s="21">
        <v>383.99</v>
      </c>
      <c r="H63" s="21">
        <v>5759.85</v>
      </c>
      <c r="I63" s="21">
        <v>5162</v>
      </c>
      <c r="J63" s="21">
        <f t="shared" si="9"/>
        <v>11519.7</v>
      </c>
      <c r="K63" s="21">
        <f t="shared" si="7"/>
        <v>138236.40000000002</v>
      </c>
      <c r="L63" s="21">
        <f t="shared" si="2"/>
        <v>22723.791780821924</v>
      </c>
      <c r="M63" s="21">
        <v>0</v>
      </c>
      <c r="N63" s="22">
        <f t="shared" si="10"/>
        <v>160960.19178082194</v>
      </c>
    </row>
  </sheetData>
  <mergeCells count="8">
    <mergeCell ref="A18:A27"/>
    <mergeCell ref="A29:A54"/>
    <mergeCell ref="A56:A63"/>
    <mergeCell ref="B2:M3"/>
    <mergeCell ref="A2:A3"/>
    <mergeCell ref="N2:N3"/>
    <mergeCell ref="A6:A12"/>
    <mergeCell ref="A14:A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César</cp:lastModifiedBy>
  <cp:lastPrinted>2019-08-26T17:45:21Z</cp:lastPrinted>
  <dcterms:created xsi:type="dcterms:W3CDTF">2019-08-23T17:21:33Z</dcterms:created>
  <dcterms:modified xsi:type="dcterms:W3CDTF">2019-09-11T14:03:18Z</dcterms:modified>
</cp:coreProperties>
</file>